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<sst xmlns="http://schemas.openxmlformats.org/spreadsheetml/2006/main" count="226" uniqueCount="111">
  <si>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</si>
  <si>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</si>
  <si>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</si>
  <si>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</si>
  <si>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</si>
  <si>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</si>
  <si>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</si>
  <si>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</si>
  <si>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</si>
  <si>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</si>
  <si>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</si>
  <si>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</si>
  <si>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</si>
  <si>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</si>
  <si>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</si>
  <si>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</si>
  <si>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</si>
  <si>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</si>
  <si>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</si>
  <si>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</si>
  <si>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</si>
  <si>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</si>
  <si>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</si>
  <si>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</si>
  <si>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</si>
  <si>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</si>
  <si>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</si>
  <si>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</si>
  <si>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</si>
  <si>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</si>
  <si>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</si>
  <si>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</si>
  <si>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</si>
  <si>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</si>
  <si>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</si>
  <si>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</si>
  <si>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</si>
  <si>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</si>
  <si>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</si>
  <si>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</si>
  <si>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</si>
  <si>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</si>
  <si>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</si>
  <si>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</si>
  <si>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</si>
  <si>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</si>
  <si>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</si>
  <si>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</si>
  <si>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</si>
  <si>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</si>
  <si>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</si>
  <si>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</si>
  <si>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</si>
  <si>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</si>
  <si>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</si>
  <si>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</si>
  <si>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</si>
  <si>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</si>
  <si>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</si>
  <si>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</si>
  <si>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</si>
  <si>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</si>
  <si>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</si>
  <si>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</si>
  <si>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</si>
  <si>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</si>
  <si>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</si>
  <si>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</si>
  <si>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</si>
  <si>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</si>
  <si>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</si>
  <si>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</si>
  <si>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</si>
  <si>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</si>
  <si>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</si>
  <si>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</si>
  <si>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</si>
  <si>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</si>
  <si>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</si>
  <si>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</si>
  <si>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</si>
  <si>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</si>
  <si>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</si>
  <si>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</si>
  <si>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</si>
  <si>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</si>
  <si>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</si>
  <si>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</si>
  <si>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</si>
  <si>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</si>
  <si>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</si>
  <si>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</si>
  <si>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</si>
  <si>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</si>
  <si>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</si>
  <si>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</si>
  <si>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山梨県　西桂町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</si>
  <si>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</si>
  <si>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</si>
  <si>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</si>
  <si>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</si>
  <si>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</si>
  <si>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</si>
  <si>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</si>
  <si>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</si>
  <si>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</si>
  <si>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</si>
  <si>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</si>
  <si>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比較的施設が新しく、当面更新・改良の予定はないが、将来の更新投資を見据え、計画的な維持改修に取り組んでいく。</t>
    <rPh sb="0" eb="3">
      <t>ヒカクテキ</t>
    </rPh>
    <rPh sb="3" eb="5">
      <t>シセツ</t>
    </rPh>
    <rPh sb="6" eb="7">
      <t>アタラ</t>
    </rPh>
    <rPh sb="10" eb="12">
      <t>トウメン</t>
    </rPh>
    <rPh sb="12" eb="14">
      <t>コウシン</t>
    </rPh>
    <rPh sb="15" eb="17">
      <t>カイリョウ</t>
    </rPh>
    <rPh sb="18" eb="20">
      <t>ヨテイ</t>
    </rPh>
    <rPh sb="25" eb="27">
      <t>ショウライ</t>
    </rPh>
    <rPh sb="28" eb="30">
      <t>コウシン</t>
    </rPh>
    <rPh sb="30" eb="32">
      <t>トウシ</t>
    </rPh>
    <rPh sb="33" eb="35">
      <t>ミス</t>
    </rPh>
    <rPh sb="37" eb="40">
      <t>ケイカクテキ</t>
    </rPh>
    <rPh sb="41" eb="43">
      <t>イジ</t>
    </rPh>
    <rPh sb="43" eb="45">
      <t>カイシュウ</t>
    </rPh>
    <rPh sb="46" eb="47">
      <t>ト</t>
    </rPh>
    <rPh sb="48" eb="49">
      <t>ク</t>
    </rPh>
    <phoneticPr fontId="4"/>
  </si>
  <si>
    <r>
      <t xml:space="preserve">・収益的収支率が１００％を割り込んでおり、経営上赤字であり、料金収入が収支全体の1割未満にとどまり、大半を一般会計繰入金に頼る状況で、今後十数年は、同じ状況が続き経営の健全化までは程遠いと思われる。
</t>
    </r>
    <r>
      <rPr>
        <sz val="11"/>
        <color rgb="FFFF0000"/>
        <rFont val="ＭＳ ゴシック"/>
        <family val="3"/>
        <charset val="128"/>
      </rPr>
      <t xml:space="preserve">収益的収支比率が低く、使用料収入が収支全体の１割未満にとどまり、大半を一般会計繰入金に頼る状況にある。経費回収率が類似団体と比較しても低い水準であるため、適正な使用料の確保や汚水処理費の削減に取り組み、経営改善を図っていく。
</t>
    </r>
    <rPh sb="1" eb="4">
      <t>シュウエキテキ</t>
    </rPh>
    <rPh sb="4" eb="6">
      <t>シュウシ</t>
    </rPh>
    <rPh sb="6" eb="7">
      <t>リツ</t>
    </rPh>
    <rPh sb="13" eb="14">
      <t>ワ</t>
    </rPh>
    <rPh sb="15" eb="16">
      <t>コ</t>
    </rPh>
    <rPh sb="21" eb="23">
      <t>ケイエイ</t>
    </rPh>
    <rPh sb="23" eb="24">
      <t>ジョウ</t>
    </rPh>
    <rPh sb="24" eb="26">
      <t>アカジ</t>
    </rPh>
    <rPh sb="30" eb="32">
      <t>リョウキン</t>
    </rPh>
    <rPh sb="32" eb="34">
      <t>シュウニュウ</t>
    </rPh>
    <rPh sb="35" eb="37">
      <t>シュウシ</t>
    </rPh>
    <rPh sb="37" eb="39">
      <t>ゼンタイ</t>
    </rPh>
    <rPh sb="41" eb="42">
      <t>ワリ</t>
    </rPh>
    <rPh sb="42" eb="44">
      <t>ミマン</t>
    </rPh>
    <rPh sb="50" eb="52">
      <t>タイハン</t>
    </rPh>
    <rPh sb="53" eb="55">
      <t>イッパン</t>
    </rPh>
    <rPh sb="55" eb="57">
      <t>カイケイ</t>
    </rPh>
    <rPh sb="57" eb="59">
      <t>クリイレ</t>
    </rPh>
    <rPh sb="59" eb="60">
      <t>キン</t>
    </rPh>
    <rPh sb="61" eb="62">
      <t>タヨ</t>
    </rPh>
    <rPh sb="63" eb="65">
      <t>ジョウキョウ</t>
    </rPh>
    <rPh sb="67" eb="69">
      <t>コンゴ</t>
    </rPh>
    <rPh sb="69" eb="70">
      <t>ジュウ</t>
    </rPh>
    <rPh sb="70" eb="72">
      <t>スウネン</t>
    </rPh>
    <rPh sb="74" eb="75">
      <t>オナ</t>
    </rPh>
    <rPh sb="76" eb="78">
      <t>ジョウキョウ</t>
    </rPh>
    <rPh sb="79" eb="80">
      <t>ツヅ</t>
    </rPh>
    <rPh sb="81" eb="83">
      <t>ケイエイ</t>
    </rPh>
    <rPh sb="84" eb="87">
      <t>ケンゼンカ</t>
    </rPh>
    <rPh sb="90" eb="92">
      <t>ホドトオ</t>
    </rPh>
    <rPh sb="94" eb="95">
      <t>オモ</t>
    </rPh>
    <rPh sb="104" eb="106">
      <t>シュウシ</t>
    </rPh>
    <rPh sb="106" eb="108">
      <t>ヒリツ</t>
    </rPh>
    <rPh sb="109" eb="110">
      <t>ヒク</t>
    </rPh>
    <rPh sb="112" eb="115">
      <t>シヨウリョウ</t>
    </rPh>
    <rPh sb="152" eb="154">
      <t>ケイヒ</t>
    </rPh>
    <rPh sb="154" eb="157">
      <t>カイシュウリツ</t>
    </rPh>
    <rPh sb="158" eb="160">
      <t>ルイジ</t>
    </rPh>
    <rPh sb="160" eb="162">
      <t>ダンタイ</t>
    </rPh>
    <rPh sb="163" eb="165">
      <t>ヒカク</t>
    </rPh>
    <rPh sb="168" eb="169">
      <t>ヒク</t>
    </rPh>
    <rPh sb="170" eb="172">
      <t>スイジュン</t>
    </rPh>
    <rPh sb="178" eb="180">
      <t>テキセイ</t>
    </rPh>
    <rPh sb="181" eb="184">
      <t>シヨウリョウ</t>
    </rPh>
    <rPh sb="185" eb="187">
      <t>カクホ</t>
    </rPh>
    <rPh sb="188" eb="190">
      <t>オスイ</t>
    </rPh>
    <rPh sb="190" eb="193">
      <t>ショリヒ</t>
    </rPh>
    <rPh sb="194" eb="196">
      <t>サクゲン</t>
    </rPh>
    <rPh sb="197" eb="198">
      <t>ト</t>
    </rPh>
    <rPh sb="199" eb="200">
      <t>ク</t>
    </rPh>
    <rPh sb="202" eb="204">
      <t>ケイエイ</t>
    </rPh>
    <rPh sb="204" eb="206">
      <t>カイゼン</t>
    </rPh>
    <rPh sb="207" eb="208">
      <t>ハカ</t>
    </rPh>
    <phoneticPr fontId="4"/>
  </si>
  <si>
    <r>
      <t xml:space="preserve">・施設は新しいが、経費回収率が低く、整備した施設が現状では適切な水準の料金収入に結びついていない、さらに普及率も５０．７％と道半ばであるため、今後の投資のあり方をみなおす必要がある。
</t>
    </r>
    <r>
      <rPr>
        <sz val="11"/>
        <color rgb="FFFF0000"/>
        <rFont val="ＭＳ ゴシック"/>
        <family val="3"/>
        <charset val="128"/>
      </rPr>
      <t>経営改善に向け、経費回収率の向上を目指し、使用料の見直しなど、適正な使用料の確保に努める。また、普及率が50.7％と低水準であるため、接続率の向上や今後の更新投資のあり方を検討し、引き続き経営改善に取り組んでいく。</t>
    </r>
    <rPh sb="1" eb="3">
      <t>シセツ</t>
    </rPh>
    <rPh sb="4" eb="5">
      <t>アタラ</t>
    </rPh>
    <rPh sb="9" eb="11">
      <t>ケイヒ</t>
    </rPh>
    <rPh sb="11" eb="13">
      <t>カイシュウ</t>
    </rPh>
    <rPh sb="13" eb="14">
      <t>リツ</t>
    </rPh>
    <rPh sb="15" eb="16">
      <t>ヒク</t>
    </rPh>
    <rPh sb="18" eb="20">
      <t>セイビ</t>
    </rPh>
    <rPh sb="22" eb="24">
      <t>シセツ</t>
    </rPh>
    <rPh sb="25" eb="27">
      <t>ゲンジョウ</t>
    </rPh>
    <rPh sb="29" eb="31">
      <t>テキセツ</t>
    </rPh>
    <rPh sb="32" eb="34">
      <t>スイジュン</t>
    </rPh>
    <rPh sb="35" eb="37">
      <t>リョウキン</t>
    </rPh>
    <rPh sb="37" eb="39">
      <t>シュウニュウ</t>
    </rPh>
    <rPh sb="40" eb="41">
      <t>ムス</t>
    </rPh>
    <rPh sb="52" eb="54">
      <t>フキュウ</t>
    </rPh>
    <rPh sb="54" eb="55">
      <t>リツ</t>
    </rPh>
    <rPh sb="62" eb="63">
      <t>ミチ</t>
    </rPh>
    <rPh sb="63" eb="64">
      <t>ナカ</t>
    </rPh>
    <rPh sb="71" eb="73">
      <t>コンゴ</t>
    </rPh>
    <rPh sb="74" eb="76">
      <t>トウシ</t>
    </rPh>
    <rPh sb="79" eb="80">
      <t>カタ</t>
    </rPh>
    <rPh sb="85" eb="87">
      <t>ヒツヨウ</t>
    </rPh>
    <rPh sb="93" eb="95">
      <t>ケイエイ</t>
    </rPh>
    <rPh sb="95" eb="97">
      <t>カイゼン</t>
    </rPh>
    <rPh sb="98" eb="99">
      <t>ム</t>
    </rPh>
    <rPh sb="101" eb="103">
      <t>ケイヒ</t>
    </rPh>
    <rPh sb="107" eb="109">
      <t>コウジョウ</t>
    </rPh>
    <rPh sb="110" eb="112">
      <t>メザ</t>
    </rPh>
    <rPh sb="114" eb="117">
      <t>シヨウリョウ</t>
    </rPh>
    <rPh sb="118" eb="120">
      <t>ミナオ</t>
    </rPh>
    <rPh sb="124" eb="126">
      <t>テキセイ</t>
    </rPh>
    <rPh sb="127" eb="130">
      <t>シヨウリョウ</t>
    </rPh>
    <rPh sb="131" eb="133">
      <t>カクホ</t>
    </rPh>
    <rPh sb="134" eb="135">
      <t>ツト</t>
    </rPh>
    <rPh sb="151" eb="154">
      <t>テイスイジュン</t>
    </rPh>
    <rPh sb="160" eb="162">
      <t>セツゾク</t>
    </rPh>
    <rPh sb="162" eb="163">
      <t>リツ</t>
    </rPh>
    <rPh sb="164" eb="166">
      <t>コウジョウ</t>
    </rPh>
    <rPh sb="170" eb="172">
      <t>コウシン</t>
    </rPh>
    <rPh sb="179" eb="181">
      <t>ケントウ</t>
    </rPh>
    <rPh sb="183" eb="184">
      <t>ヒ</t>
    </rPh>
    <rPh sb="185" eb="186">
      <t>ツヅ</t>
    </rPh>
    <rPh sb="187" eb="189">
      <t>ケイエイ</t>
    </rPh>
    <rPh sb="189" eb="191">
      <t>カイゼン</t>
    </rPh>
    <rPh sb="192" eb="193">
      <t>ト</t>
    </rPh>
    <rPh sb="194" eb="195">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</si>
</sst>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086784"/>
        <c:axId val="8809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88086784"/>
        <c:axId val="88093056"/>
      </c:lineChart>
      <c:dateAx>
        <c:axId val="88086784"/>
        <c:scaling>
          <c:orientation val="minMax"/>
        </c:scaling>
        <c:delete val="1"/>
        <c:axPos val="b"/>
        <c:numFmt formatCode="ge" sourceLinked="1"/>
        <c:majorTickMark val="none"/>
        <c:minorTickMark val="none"/>
        <c:tickLblPos val="none"/>
        <c:crossAx val="88093056"/>
        <c:crosses val="autoZero"/>
        <c:auto val="1"/>
        <c:lblOffset val="100"/>
        <c:baseTimeUnit val="years"/>
      </c:dateAx>
      <c:valAx>
        <c:axId val="8809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8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892352"/>
        <c:axId val="9190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91.11</c:v>
                </c:pt>
                <c:pt idx="1">
                  <c:v>72.34</c:v>
                </c:pt>
                <c:pt idx="2">
                  <c:v>64.86</c:v>
                </c:pt>
                <c:pt idx="3">
                  <c:v>59.44</c:v>
                </c:pt>
                <c:pt idx="4">
                  <c:v>59.88</c:v>
                </c:pt>
              </c:numCache>
            </c:numRef>
          </c:val>
          <c:smooth val="0"/>
        </c:ser>
        <c:dLbls>
          <c:showLegendKey val="0"/>
          <c:showVal val="0"/>
          <c:showCatName val="0"/>
          <c:showSerName val="0"/>
          <c:showPercent val="0"/>
          <c:showBubbleSize val="0"/>
        </c:dLbls>
        <c:marker val="1"/>
        <c:smooth val="0"/>
        <c:axId val="91892352"/>
        <c:axId val="91902720"/>
      </c:lineChart>
      <c:dateAx>
        <c:axId val="91892352"/>
        <c:scaling>
          <c:orientation val="minMax"/>
        </c:scaling>
        <c:delete val="1"/>
        <c:axPos val="b"/>
        <c:numFmt formatCode="ge" sourceLinked="1"/>
        <c:majorTickMark val="none"/>
        <c:minorTickMark val="none"/>
        <c:tickLblPos val="none"/>
        <c:crossAx val="91902720"/>
        <c:crosses val="autoZero"/>
        <c:auto val="1"/>
        <c:lblOffset val="100"/>
        <c:baseTimeUnit val="years"/>
      </c:dateAx>
      <c:valAx>
        <c:axId val="919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9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72.03</c:v>
                </c:pt>
                <c:pt idx="1">
                  <c:v>70.22</c:v>
                </c:pt>
                <c:pt idx="2">
                  <c:v>71.95</c:v>
                </c:pt>
                <c:pt idx="3">
                  <c:v>73.069999999999993</c:v>
                </c:pt>
                <c:pt idx="4">
                  <c:v>71.77</c:v>
                </c:pt>
              </c:numCache>
            </c:numRef>
          </c:val>
        </c:ser>
        <c:dLbls>
          <c:showLegendKey val="0"/>
          <c:showVal val="0"/>
          <c:showCatName val="0"/>
          <c:showSerName val="0"/>
          <c:showPercent val="0"/>
          <c:showBubbleSize val="0"/>
        </c:dLbls>
        <c:gapWidth val="150"/>
        <c:axId val="92997888"/>
        <c:axId val="9300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92997888"/>
        <c:axId val="93000064"/>
      </c:lineChart>
      <c:dateAx>
        <c:axId val="92997888"/>
        <c:scaling>
          <c:orientation val="minMax"/>
        </c:scaling>
        <c:delete val="1"/>
        <c:axPos val="b"/>
        <c:numFmt formatCode="ge" sourceLinked="1"/>
        <c:majorTickMark val="none"/>
        <c:minorTickMark val="none"/>
        <c:tickLblPos val="none"/>
        <c:crossAx val="93000064"/>
        <c:crosses val="autoZero"/>
        <c:auto val="1"/>
        <c:lblOffset val="100"/>
        <c:baseTimeUnit val="years"/>
      </c:dateAx>
      <c:valAx>
        <c:axId val="930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9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3701688848878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77.27</c:v>
                </c:pt>
                <c:pt idx="1">
                  <c:v>82.59</c:v>
                </c:pt>
                <c:pt idx="2">
                  <c:v>80.8</c:v>
                </c:pt>
                <c:pt idx="3">
                  <c:v>89.98</c:v>
                </c:pt>
                <c:pt idx="4">
                  <c:v>84.19</c:v>
                </c:pt>
              </c:numCache>
            </c:numRef>
          </c:val>
        </c:ser>
        <c:dLbls>
          <c:showLegendKey val="0"/>
          <c:showVal val="0"/>
          <c:showCatName val="0"/>
          <c:showSerName val="0"/>
          <c:showPercent val="0"/>
          <c:showBubbleSize val="0"/>
        </c:dLbls>
        <c:gapWidth val="150"/>
        <c:axId val="88127360"/>
        <c:axId val="8813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27360"/>
        <c:axId val="88133632"/>
      </c:lineChart>
      <c:dateAx>
        <c:axId val="88127360"/>
        <c:scaling>
          <c:orientation val="minMax"/>
        </c:scaling>
        <c:delete val="1"/>
        <c:axPos val="b"/>
        <c:numFmt formatCode="ge" sourceLinked="1"/>
        <c:majorTickMark val="none"/>
        <c:minorTickMark val="none"/>
        <c:tickLblPos val="none"/>
        <c:crossAx val="88133632"/>
        <c:crosses val="autoZero"/>
        <c:auto val="1"/>
        <c:lblOffset val="100"/>
        <c:baseTimeUnit val="years"/>
      </c:dateAx>
      <c:valAx>
        <c:axId val="881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392064"/>
        <c:axId val="9039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392064"/>
        <c:axId val="90393984"/>
      </c:lineChart>
      <c:dateAx>
        <c:axId val="90392064"/>
        <c:scaling>
          <c:orientation val="minMax"/>
        </c:scaling>
        <c:delete val="1"/>
        <c:axPos val="b"/>
        <c:numFmt formatCode="ge" sourceLinked="1"/>
        <c:majorTickMark val="none"/>
        <c:minorTickMark val="none"/>
        <c:tickLblPos val="none"/>
        <c:crossAx val="90393984"/>
        <c:crosses val="autoZero"/>
        <c:auto val="1"/>
        <c:lblOffset val="100"/>
        <c:baseTimeUnit val="years"/>
      </c:dateAx>
      <c:valAx>
        <c:axId val="9039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9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436736"/>
        <c:axId val="9043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436736"/>
        <c:axId val="90438656"/>
      </c:lineChart>
      <c:dateAx>
        <c:axId val="90436736"/>
        <c:scaling>
          <c:orientation val="minMax"/>
        </c:scaling>
        <c:delete val="1"/>
        <c:axPos val="b"/>
        <c:numFmt formatCode="ge" sourceLinked="1"/>
        <c:majorTickMark val="none"/>
        <c:minorTickMark val="none"/>
        <c:tickLblPos val="none"/>
        <c:crossAx val="90438656"/>
        <c:crosses val="autoZero"/>
        <c:auto val="1"/>
        <c:lblOffset val="100"/>
        <c:baseTimeUnit val="years"/>
      </c:dateAx>
      <c:valAx>
        <c:axId val="9043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3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614400"/>
        <c:axId val="9062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614400"/>
        <c:axId val="90624768"/>
      </c:lineChart>
      <c:dateAx>
        <c:axId val="90614400"/>
        <c:scaling>
          <c:orientation val="minMax"/>
        </c:scaling>
        <c:delete val="1"/>
        <c:axPos val="b"/>
        <c:numFmt formatCode="ge" sourceLinked="1"/>
        <c:majorTickMark val="none"/>
        <c:minorTickMark val="none"/>
        <c:tickLblPos val="none"/>
        <c:crossAx val="90624768"/>
        <c:crosses val="autoZero"/>
        <c:auto val="1"/>
        <c:lblOffset val="100"/>
        <c:baseTimeUnit val="years"/>
      </c:dateAx>
      <c:valAx>
        <c:axId val="9062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1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654976"/>
        <c:axId val="9066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654976"/>
        <c:axId val="90665344"/>
      </c:lineChart>
      <c:dateAx>
        <c:axId val="90654976"/>
        <c:scaling>
          <c:orientation val="minMax"/>
        </c:scaling>
        <c:delete val="1"/>
        <c:axPos val="b"/>
        <c:numFmt formatCode="ge" sourceLinked="1"/>
        <c:majorTickMark val="none"/>
        <c:minorTickMark val="none"/>
        <c:tickLblPos val="none"/>
        <c:crossAx val="90665344"/>
        <c:crosses val="autoZero"/>
        <c:auto val="1"/>
        <c:lblOffset val="100"/>
        <c:baseTimeUnit val="years"/>
      </c:dateAx>
      <c:valAx>
        <c:axId val="9066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5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4106.1400000000003</c:v>
                </c:pt>
                <c:pt idx="1">
                  <c:v>3632.84</c:v>
                </c:pt>
                <c:pt idx="2">
                  <c:v>2318.25</c:v>
                </c:pt>
                <c:pt idx="3">
                  <c:v>2104.7199999999998</c:v>
                </c:pt>
                <c:pt idx="4">
                  <c:v>2089.4499999999998</c:v>
                </c:pt>
              </c:numCache>
            </c:numRef>
          </c:val>
        </c:ser>
        <c:dLbls>
          <c:showLegendKey val="0"/>
          <c:showVal val="0"/>
          <c:showCatName val="0"/>
          <c:showSerName val="0"/>
          <c:showPercent val="0"/>
          <c:showBubbleSize val="0"/>
        </c:dLbls>
        <c:gapWidth val="150"/>
        <c:axId val="90691456"/>
        <c:axId val="9070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90691456"/>
        <c:axId val="90701824"/>
      </c:lineChart>
      <c:dateAx>
        <c:axId val="90691456"/>
        <c:scaling>
          <c:orientation val="minMax"/>
        </c:scaling>
        <c:delete val="1"/>
        <c:axPos val="b"/>
        <c:numFmt formatCode="ge" sourceLinked="1"/>
        <c:majorTickMark val="none"/>
        <c:minorTickMark val="none"/>
        <c:tickLblPos val="none"/>
        <c:crossAx val="90701824"/>
        <c:crosses val="autoZero"/>
        <c:auto val="1"/>
        <c:lblOffset val="100"/>
        <c:baseTimeUnit val="years"/>
      </c:dateAx>
      <c:valAx>
        <c:axId val="9070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22.69</c:v>
                </c:pt>
                <c:pt idx="1">
                  <c:v>27.43</c:v>
                </c:pt>
                <c:pt idx="2">
                  <c:v>26.16</c:v>
                </c:pt>
                <c:pt idx="3">
                  <c:v>33.619999999999997</c:v>
                </c:pt>
                <c:pt idx="4">
                  <c:v>31.42</c:v>
                </c:pt>
              </c:numCache>
            </c:numRef>
          </c:val>
        </c:ser>
        <c:dLbls>
          <c:showLegendKey val="0"/>
          <c:showVal val="0"/>
          <c:showCatName val="0"/>
          <c:showSerName val="0"/>
          <c:showPercent val="0"/>
          <c:showBubbleSize val="0"/>
        </c:dLbls>
        <c:gapWidth val="150"/>
        <c:axId val="90727936"/>
        <c:axId val="9072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90727936"/>
        <c:axId val="90729856"/>
      </c:lineChart>
      <c:dateAx>
        <c:axId val="90727936"/>
        <c:scaling>
          <c:orientation val="minMax"/>
        </c:scaling>
        <c:delete val="1"/>
        <c:axPos val="b"/>
        <c:numFmt formatCode="ge" sourceLinked="1"/>
        <c:majorTickMark val="none"/>
        <c:minorTickMark val="none"/>
        <c:tickLblPos val="none"/>
        <c:crossAx val="90729856"/>
        <c:crosses val="autoZero"/>
        <c:auto val="1"/>
        <c:lblOffset val="100"/>
        <c:baseTimeUnit val="years"/>
      </c:dateAx>
      <c:valAx>
        <c:axId val="9072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2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447.75</c:v>
                </c:pt>
                <c:pt idx="1">
                  <c:v>365.27</c:v>
                </c:pt>
                <c:pt idx="2">
                  <c:v>393.7</c:v>
                </c:pt>
                <c:pt idx="3">
                  <c:v>318.47000000000003</c:v>
                </c:pt>
                <c:pt idx="4">
                  <c:v>365.65</c:v>
                </c:pt>
              </c:numCache>
            </c:numRef>
          </c:val>
        </c:ser>
        <c:dLbls>
          <c:showLegendKey val="0"/>
          <c:showVal val="0"/>
          <c:showCatName val="0"/>
          <c:showSerName val="0"/>
          <c:showPercent val="0"/>
          <c:showBubbleSize val="0"/>
        </c:dLbls>
        <c:gapWidth val="150"/>
        <c:axId val="90749952"/>
        <c:axId val="9076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90749952"/>
        <c:axId val="90764416"/>
      </c:lineChart>
      <c:dateAx>
        <c:axId val="90749952"/>
        <c:scaling>
          <c:orientation val="minMax"/>
        </c:scaling>
        <c:delete val="1"/>
        <c:axPos val="b"/>
        <c:numFmt formatCode="ge" sourceLinked="1"/>
        <c:majorTickMark val="none"/>
        <c:minorTickMark val="none"/>
        <c:tickLblPos val="none"/>
        <c:crossAx val="90764416"/>
        <c:crosses val="autoZero"/>
        <c:auto val="1"/>
        <c:lblOffset val="100"/>
        <c:baseTimeUnit val="years"/>
      </c:dateAx>
      <c:valAx>
        <c:axId val="9076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4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【86.58】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3"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山梨県　西桂町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Cc3</v>
      </c>
      <c r="X8" s="76"/>
      <c r="Y8" s="76"/>
      <c r="Z8" s="76"/>
      <c r="AA8" s="76"/>
      <c r="AB8" s="76"/>
      <c r="AC8" s="76"/>
      <c r="AD8" s="3"/>
      <c r="AE8" s="3"/>
      <c r="AF8" s="3"/>
      <c r="AG8" s="3"/>
      <c r="AH8" s="3"/>
      <c r="AI8" s="3"/>
      <c r="AJ8" s="3"/>
      <c r="AK8" s="3"/>
      <c r="AL8" s="70">
        <f>データ!R6</f>
        <v>4566</v>
      </c>
      <c r="AM8" s="70"/>
      <c r="AN8" s="70"/>
      <c r="AO8" s="70"/>
      <c r="AP8" s="70"/>
      <c r="AQ8" s="70"/>
      <c r="AR8" s="70"/>
      <c r="AS8" s="70"/>
      <c r="AT8" s="69">
        <f>データ!S6</f>
        <v>15.22</v>
      </c>
      <c r="AU8" s="69"/>
      <c r="AV8" s="69"/>
      <c r="AW8" s="69"/>
      <c r="AX8" s="69"/>
      <c r="AY8" s="69"/>
      <c r="AZ8" s="69"/>
      <c r="BA8" s="69"/>
      <c r="BB8" s="69">
        <f>データ!T6</f>
        <v>300</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50.7</v>
      </c>
      <c r="Q10" s="69"/>
      <c r="R10" s="69"/>
      <c r="S10" s="69"/>
      <c r="T10" s="69"/>
      <c r="U10" s="69"/>
      <c r="V10" s="69"/>
      <c r="W10" s="69">
        <f>データ!P6</f>
        <v>100</v>
      </c>
      <c r="X10" s="69"/>
      <c r="Y10" s="69"/>
      <c r="Z10" s="69"/>
      <c r="AA10" s="69"/>
      <c r="AB10" s="69"/>
      <c r="AC10" s="69"/>
      <c r="AD10" s="70">
        <f>データ!Q6</f>
        <v>2050</v>
      </c>
      <c r="AE10" s="70"/>
      <c r="AF10" s="70"/>
      <c r="AG10" s="70"/>
      <c r="AH10" s="70"/>
      <c r="AI10" s="70"/>
      <c r="AJ10" s="70"/>
      <c r="AK10" s="2"/>
      <c r="AL10" s="70">
        <f>データ!U6</f>
        <v>2306</v>
      </c>
      <c r="AM10" s="70"/>
      <c r="AN10" s="70"/>
      <c r="AO10" s="70"/>
      <c r="AP10" s="70"/>
      <c r="AQ10" s="70"/>
      <c r="AR10" s="70"/>
      <c r="AS10" s="70"/>
      <c r="AT10" s="69">
        <f>データ!V6</f>
        <v>0.67</v>
      </c>
      <c r="AU10" s="69"/>
      <c r="AV10" s="69"/>
      <c r="AW10" s="69"/>
      <c r="AX10" s="69"/>
      <c r="AY10" s="69"/>
      <c r="AZ10" s="69"/>
      <c r="BA10" s="69"/>
      <c r="BB10" s="69">
        <f>データ!W6</f>
        <v>3441.79</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194239</v>
      </c>
      <c r="D6" s="31">
        <f t="shared" si="3"/>
        <v>47</v>
      </c>
      <c r="E6" s="31">
        <f t="shared" si="3"/>
        <v>17</v>
      </c>
      <c r="F6" s="31">
        <f t="shared" si="3"/>
        <v>1</v>
      </c>
      <c r="G6" s="31">
        <f t="shared" si="3"/>
        <v>0</v>
      </c>
      <c r="H6" s="31" t="str">
        <f t="shared" si="3"/>
        <v>山梨県　西桂町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50.7</v>
      </c>
      <c r="P6" s="32">
        <f t="shared" si="3"/>
        <v>100</v>
      </c>
      <c r="Q6" s="32">
        <f t="shared" si="3"/>
        <v>2050</v>
      </c>
      <c r="R6" s="32">
        <f t="shared" si="3"/>
        <v>4566</v>
      </c>
      <c r="S6" s="32">
        <f t="shared" si="3"/>
        <v>15.22</v>
      </c>
      <c r="T6" s="32">
        <f t="shared" si="3"/>
        <v>300</v>
      </c>
      <c r="U6" s="32">
        <f t="shared" si="3"/>
        <v>2306</v>
      </c>
      <c r="V6" s="32">
        <f t="shared" si="3"/>
        <v>0.67</v>
      </c>
      <c r="W6" s="32">
        <f t="shared" si="3"/>
        <v>3441.79</v>
      </c>
      <c r="X6" s="33">
        <f>IF(X7="",NA(),X7)</f>
        <v>77.27</v>
      </c>
      <c r="Y6" s="33">
        <f t="shared" ref="Y6:AG6" si="4">IF(Y7="",NA(),Y7)</f>
        <v>82.59</v>
      </c>
      <c r="Z6" s="33">
        <f t="shared" si="4"/>
        <v>80.8</v>
      </c>
      <c r="AA6" s="33">
        <f t="shared" si="4"/>
        <v>89.98</v>
      </c>
      <c r="AB6" s="33">
        <f t="shared" si="4"/>
        <v>84.19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4106.1400000000003</v>
      </c>
      <c r="BF6" s="33">
        <f t="shared" ref="BF6:BN6" si="7">IF(BF7="",NA(),BF7)</f>
        <v>3632.84</v>
      </c>
      <c r="BG6" s="33">
        <f t="shared" si="7"/>
        <v>2318.25</v>
      </c>
      <c r="BH6" s="33">
        <f t="shared" si="7"/>
        <v>2104.7199999999998</v>
      </c>
      <c r="BI6" s="33">
        <f t="shared" si="7"/>
        <v>2089.4499999999998</v>
      </c>
      <c r="BJ6" s="33">
        <f t="shared" si="7"/>
        <v>1882.66</v>
      </c>
      <c r="BK6" s="33">
        <f t="shared" si="7"/>
        <v>1749.66</v>
      </c>
      <c r="BL6" s="33">
        <f t="shared" si="7"/>
        <v>1574.53</v>
      </c>
      <c r="BM6" s="33">
        <f t="shared" si="7"/>
        <v>1506.51</v>
      </c>
      <c r="BN6" s="33">
        <f t="shared" si="7"/>
        <v>1315.67</v>
      </c>
      <c r="BO6" s="32" t="str">
        <f>IF(BO7="","",IF(BO7="-","【-】","【"&amp;SUBSTITUTE(TEXT(BO7,"#,##0.00"),"-","△")&amp;"】"))</f>
        <v>【776.35】</v>
      </c>
      <c r="BP6" s="33">
        <f>IF(BP7="",NA(),BP7)</f>
        <v>22.69</v>
      </c>
      <c r="BQ6" s="33">
        <f t="shared" ref="BQ6:BY6" si="8">IF(BQ7="",NA(),BQ7)</f>
        <v>27.43</v>
      </c>
      <c r="BR6" s="33">
        <f t="shared" si="8"/>
        <v>26.16</v>
      </c>
      <c r="BS6" s="33">
        <f t="shared" si="8"/>
        <v>33.619999999999997</v>
      </c>
      <c r="BT6" s="33">
        <f t="shared" si="8"/>
        <v>31.42</v>
      </c>
      <c r="BU6" s="33">
        <f t="shared" si="8"/>
        <v>54.67</v>
      </c>
      <c r="BV6" s="33">
        <f t="shared" si="8"/>
        <v>54.46</v>
      </c>
      <c r="BW6" s="33">
        <f t="shared" si="8"/>
        <v>57.36</v>
      </c>
      <c r="BX6" s="33">
        <f t="shared" si="8"/>
        <v>57.33</v>
      </c>
      <c r="BY6" s="33">
        <f t="shared" si="8"/>
        <v>60.78</v>
      </c>
      <c r="BZ6" s="32" t="str">
        <f>IF(BZ7="","",IF(BZ7="-","【-】","【"&amp;SUBSTITUTE(TEXT(BZ7,"#,##0.00"),"-","△")&amp;"】"))</f>
        <v>【96.57】</v>
      </c>
      <c r="CA6" s="33">
        <f>IF(CA7="",NA(),CA7)</f>
        <v>447.75</v>
      </c>
      <c r="CB6" s="33">
        <f t="shared" ref="CB6:CJ6" si="9">IF(CB7="",NA(),CB7)</f>
        <v>365.27</v>
      </c>
      <c r="CC6" s="33">
        <f t="shared" si="9"/>
        <v>393.7</v>
      </c>
      <c r="CD6" s="33">
        <f t="shared" si="9"/>
        <v>318.47000000000003</v>
      </c>
      <c r="CE6" s="33">
        <f t="shared" si="9"/>
        <v>365.65</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91.11</v>
      </c>
      <c r="CR6" s="33">
        <f t="shared" si="10"/>
        <v>72.34</v>
      </c>
      <c r="CS6" s="33">
        <f t="shared" si="10"/>
        <v>64.86</v>
      </c>
      <c r="CT6" s="33">
        <f t="shared" si="10"/>
        <v>59.44</v>
      </c>
      <c r="CU6" s="33">
        <f t="shared" si="10"/>
        <v>59.88</v>
      </c>
      <c r="CV6" s="32" t="str">
        <f>IF(CV7="","",IF(CV7="-","【-】","【"&amp;SUBSTITUTE(TEXT(CV7,"#,##0.00"),"-","△")&amp;"】"))</f>
        <v>【86.58】</v>
      </c>
      <c r="CW6" s="33">
        <f>IF(CW7="",NA(),CW7)</f>
        <v>72.03</v>
      </c>
      <c r="CX6" s="33">
        <f t="shared" ref="CX6:DF6" si="11">IF(CX7="",NA(),CX7)</f>
        <v>70.22</v>
      </c>
      <c r="CY6" s="33">
        <f t="shared" si="11"/>
        <v>71.95</v>
      </c>
      <c r="CZ6" s="33">
        <f t="shared" si="11"/>
        <v>73.069999999999993</v>
      </c>
      <c r="DA6" s="33">
        <f t="shared" si="11"/>
        <v>71.77</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c r="A7" s="26"/>
      <c r="B7" s="35">
        <v>2014</v>
      </c>
      <c r="C7" s="35">
        <v>194239</v>
      </c>
      <c r="D7" s="35">
        <v>47</v>
      </c>
      <c r="E7" s="35">
        <v>17</v>
      </c>
      <c r="F7" s="35">
        <v>1</v>
      </c>
      <c r="G7" s="35">
        <v>0</v>
      </c>
      <c r="H7" s="35" t="s">
        <v>96</v>
      </c>
      <c r="I7" s="35" t="s">
        <v>97</v>
      </c>
      <c r="J7" s="35" t="s">
        <v>98</v>
      </c>
      <c r="K7" s="35" t="s">
        <v>99</v>
      </c>
      <c r="L7" s="35" t="s">
        <v>100</v>
      </c>
      <c r="M7" s="36" t="s">
        <v>101</v>
      </c>
      <c r="N7" s="36" t="s">
        <v>102</v>
      </c>
      <c r="O7" s="36">
        <v>50.7</v>
      </c>
      <c r="P7" s="36">
        <v>100</v>
      </c>
      <c r="Q7" s="36">
        <v>2050</v>
      </c>
      <c r="R7" s="36">
        <v>4566</v>
      </c>
      <c r="S7" s="36">
        <v>15.22</v>
      </c>
      <c r="T7" s="36">
        <v>300</v>
      </c>
      <c r="U7" s="36">
        <v>2306</v>
      </c>
      <c r="V7" s="36">
        <v>0.67</v>
      </c>
      <c r="W7" s="36">
        <v>3441.79</v>
      </c>
      <c r="X7" s="36">
        <v>77.27</v>
      </c>
      <c r="Y7" s="36">
        <v>82.59</v>
      </c>
      <c r="Z7" s="36">
        <v>80.8</v>
      </c>
      <c r="AA7" s="36">
        <v>89.98</v>
      </c>
      <c r="AB7" s="36">
        <v>84.19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4106.1400000000003</v>
      </c>
      <c r="BF7" s="36">
        <v>3632.84</v>
      </c>
      <c r="BG7" s="36">
        <v>2318.25</v>
      </c>
      <c r="BH7" s="36">
        <v>2104.7199999999998</v>
      </c>
      <c r="BI7" s="36">
        <v>2089.4499999999998</v>
      </c>
      <c r="BJ7" s="36">
        <v>1882.66</v>
      </c>
      <c r="BK7" s="36">
        <v>1749.66</v>
      </c>
      <c r="BL7" s="36">
        <v>1574.53</v>
      </c>
      <c r="BM7" s="36">
        <v>1506.51</v>
      </c>
      <c r="BN7" s="36">
        <v>1315.67</v>
      </c>
      <c r="BO7" s="36">
        <v>776.35</v>
      </c>
      <c r="BP7" s="36">
        <v>22.69</v>
      </c>
      <c r="BQ7" s="36">
        <v>27.43</v>
      </c>
      <c r="BR7" s="36">
        <v>26.16</v>
      </c>
      <c r="BS7" s="36">
        <v>33.619999999999997</v>
      </c>
      <c r="BT7" s="36">
        <v>31.42</v>
      </c>
      <c r="BU7" s="36">
        <v>54.67</v>
      </c>
      <c r="BV7" s="36">
        <v>54.46</v>
      </c>
      <c r="BW7" s="36">
        <v>57.36</v>
      </c>
      <c r="BX7" s="36">
        <v>57.33</v>
      </c>
      <c r="BY7" s="36">
        <v>60.78</v>
      </c>
      <c r="BZ7" s="36">
        <v>96.57</v>
      </c>
      <c r="CA7" s="36">
        <v>447.75</v>
      </c>
      <c r="CB7" s="36">
        <v>365.27</v>
      </c>
      <c r="CC7" s="36">
        <v>393.7</v>
      </c>
      <c r="CD7" s="36">
        <v>318.47000000000003</v>
      </c>
      <c r="CE7" s="36">
        <v>365.65</v>
      </c>
      <c r="CF7" s="36">
        <v>290.26</v>
      </c>
      <c r="CG7" s="36">
        <v>293.08999999999997</v>
      </c>
      <c r="CH7" s="36">
        <v>279.91000000000003</v>
      </c>
      <c r="CI7" s="36">
        <v>284.52999999999997</v>
      </c>
      <c r="CJ7" s="36">
        <v>276.26</v>
      </c>
      <c r="CK7" s="36">
        <v>142.28</v>
      </c>
      <c r="CL7" s="36" t="s">
        <v>101</v>
      </c>
      <c r="CM7" s="36" t="s">
        <v>101</v>
      </c>
      <c r="CN7" s="36" t="s">
        <v>101</v>
      </c>
      <c r="CO7" s="36" t="s">
        <v>101</v>
      </c>
      <c r="CP7" s="36" t="s">
        <v>101</v>
      </c>
      <c r="CQ7" s="36">
        <v>91.11</v>
      </c>
      <c r="CR7" s="36">
        <v>72.34</v>
      </c>
      <c r="CS7" s="36">
        <v>64.86</v>
      </c>
      <c r="CT7" s="36">
        <v>59.44</v>
      </c>
      <c r="CU7" s="36">
        <v>59.88</v>
      </c>
      <c r="CV7" s="36">
        <v>86.58</v>
      </c>
      <c r="CW7" s="36">
        <v>72.03</v>
      </c>
      <c r="CX7" s="36">
        <v>70.22</v>
      </c>
      <c r="CY7" s="36">
        <v>71.95</v>
      </c>
      <c r="CZ7" s="36">
        <v>73.069999999999993</v>
      </c>
      <c r="DA7" s="36">
        <v>71.77</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0.16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2016-02-03T00:09:05Z</cp:lastPrinted>
  <dcterms:created xsi:type="dcterms:W3CDTF">2016-01-14T10:38:19Z</dcterms:created>
  <dcterms:modified xsi:type="dcterms:W3CDTF">2016-02-03T01:46:14Z</dcterms:modified>
  <cp:category/>
</cp:coreProperties>
</file>