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kira\Desktop\"/>
    </mc:Choice>
  </mc:AlternateContent>
  <workbookProtection workbookAlgorithmName="SHA-512" workbookHashValue="iSjePYJx7eABFJmypLVJ6RrXcX/Uw3I1QNsOu6JODorZUebb5Dp1yXIZZcwcf1ke77LfMYW+IG6gTK3G8CTWxw==" workbookSaltValue="dPyHgozb+dby1ur8g3YsuQ==" workbookSpinCount="100000" lockStructure="1"/>
  <bookViews>
    <workbookView xWindow="0" yWindow="0" windowWidth="20400" windowHeight="75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<sst xmlns="http://schemas.openxmlformats.org/spreadsheetml/2006/main" count="241" uniqueCount="119">
  <si>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</si>
  <si>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</si>
  <si>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</si>
  <si>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</si>
  <si>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</si>
  <si>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</si>
  <si>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</si>
  <si>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</si>
  <si>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</si>
  <si>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</si>
  <si>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</si>
  <si>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</si>
  <si>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</si>
  <si>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</si>
  <si>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</si>
  <si>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</si>
  <si>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</si>
  <si>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</si>
  <si>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</si>
  <si>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</si>
  <si>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</si>
  <si>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</si>
  <si>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</si>
  <si>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</si>
  <si>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</si>
  <si>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</si>
  <si>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</si>
  <si>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</si>
  <si>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</si>
  <si>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</si>
  <si>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</si>
  <si>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</si>
  <si>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</si>
  <si>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</si>
  <si>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</si>
  <si>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</si>
  <si>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</si>
  <si>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</si>
  <si>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</si>
  <si>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</si>
  <si>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</si>
  <si>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</si>
  <si>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</si>
  <si>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</si>
  <si>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</si>
  <si>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</si>
  <si>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</si>
  <si>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</si>
  <si>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</si>
  <si>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</si>
  <si>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</si>
  <si>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</si>
  <si>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</si>
  <si>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</si>
  <si>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</si>
  <si>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</si>
  <si>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</si>
  <si>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</si>
  <si>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</si>
  <si>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</si>
  <si>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</si>
  <si>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</si>
  <si>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</si>
  <si>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</si>
  <si>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</si>
  <si>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</si>
  <si>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</si>
  <si>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</si>
  <si>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</si>
  <si>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</si>
  <si>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</si>
  <si>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</si>
  <si>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</si>
  <si>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</si>
  <si>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</si>
  <si>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</si>
  <si>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</si>
  <si>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</si>
  <si>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</si>
  <si>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</si>
  <si>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</si>
  <si>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</si>
  <si>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</si>
  <si>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</si>
  <si>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</si>
  <si>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</si>
  <si>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</si>
  <si>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</si>
  <si>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</si>
  <si>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</si>
  <si>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</si>
  <si>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</si>
  <si>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</si>
  <si>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</si>
  <si>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</si>
  <si>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</si>
  <si>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</si>
  <si>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</si>
  <si>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西桂町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</si>
  <si>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</si>
  <si>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</si>
  <si>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</si>
  <si>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</si>
  <si>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</si>
  <si>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</si>
  <si>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</si>
  <si>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</si>
  <si>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</si>
  <si>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</si>
  <si>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</si>
  <si>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</si>
  <si>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</si>
  <si>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</si>
  <si>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</si>
  <si>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</si>
  <si>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</si>
  <si>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③下水の供用開始から20数年のため、更新にかかる工事がないため、現在の指標となっているが今後耐用年数が過ぎる管路を計画的に更新していくための計画を準備していく。</t>
    <rPh sb="1" eb="3">
      <t>ゲスイ</t>
    </rPh>
    <rPh sb="4" eb="8">
      <t>キョウヨウカイシ</t>
    </rPh>
    <rPh sb="12" eb="13">
      <t>スウ</t>
    </rPh>
    <rPh sb="13" eb="14">
      <t>ネン</t>
    </rPh>
    <rPh sb="18" eb="20">
      <t>コウシン</t>
    </rPh>
    <rPh sb="24" eb="26">
      <t>コウジ</t>
    </rPh>
    <rPh sb="32" eb="34">
      <t>ゲンザイ</t>
    </rPh>
    <rPh sb="35" eb="37">
      <t>シヒョウ</t>
    </rPh>
    <rPh sb="44" eb="46">
      <t>コンゴ</t>
    </rPh>
    <rPh sb="46" eb="50">
      <t>タイヨウネンスウ</t>
    </rPh>
    <rPh sb="51" eb="52">
      <t>ス</t>
    </rPh>
    <rPh sb="54" eb="56">
      <t>カンロ</t>
    </rPh>
    <rPh sb="57" eb="60">
      <t>ケイカクテキ</t>
    </rPh>
    <rPh sb="61" eb="63">
      <t>コウシン</t>
    </rPh>
    <rPh sb="70" eb="72">
      <t>ケイカク</t>
    </rPh>
    <rPh sb="73" eb="75">
      <t>ジュンビ</t>
    </rPh>
    <phoneticPr fontId="4"/>
  </si>
  <si>
    <t>令和6年度より法適化のため、経営業況がさらに明確化していくと思われる。
経営戦略によるシミュレーションを参考に料金改定などを行い、健全な経営に近づくよう計画していく。</t>
    <rPh sb="0" eb="2">
      <t>レイワ</t>
    </rPh>
    <rPh sb="3" eb="5">
      <t>ネンド</t>
    </rPh>
    <rPh sb="7" eb="8">
      <t>ホウ</t>
    </rPh>
    <rPh sb="8" eb="9">
      <t>テキ</t>
    </rPh>
    <rPh sb="9" eb="10">
      <t>カ</t>
    </rPh>
    <rPh sb="14" eb="16">
      <t>ケイエイ</t>
    </rPh>
    <rPh sb="16" eb="18">
      <t>ギョウキョウ</t>
    </rPh>
    <rPh sb="22" eb="24">
      <t>メイカク</t>
    </rPh>
    <rPh sb="24" eb="25">
      <t>カ</t>
    </rPh>
    <rPh sb="30" eb="31">
      <t>オモ</t>
    </rPh>
    <rPh sb="36" eb="38">
      <t>ケイエイ</t>
    </rPh>
    <rPh sb="38" eb="40">
      <t>センリャク</t>
    </rPh>
    <rPh sb="52" eb="54">
      <t>サンコウ</t>
    </rPh>
    <rPh sb="55" eb="57">
      <t>リョウキン</t>
    </rPh>
    <rPh sb="57" eb="59">
      <t>カイテイ</t>
    </rPh>
    <rPh sb="62" eb="63">
      <t>オコナ</t>
    </rPh>
    <rPh sb="65" eb="67">
      <t>ケンゼン</t>
    </rPh>
    <rPh sb="68" eb="70">
      <t>ケイエイ</t>
    </rPh>
    <rPh sb="71" eb="72">
      <t>チカ</t>
    </rPh>
    <rPh sb="76" eb="78">
      <t>ケイカク</t>
    </rPh>
    <phoneticPr fontId="4"/>
  </si>
  <si>
    <t>①収益的収支率は従来から100％を割り込んでおり、大半が一般会計繰入金に頼る状況であり、料金値上げが急務である。
④企業債残高は減少傾向にあるが未普及地域の更新について計画的に実施していく。
⑤令和５年度については打ち切り決算があり、経費回収率は低くなっている。適正な使用料の確保や汚水処理費の削減に取り組み、経営改善を図っていく。
⑥汚水処理単価が減少傾向にあったが、令和５年度から流域の建設理負担金の増加のため、汚水処理原価が増加した。
⑧団地など接続件数の多いエリアを施工したため、向上しているが、少ない接続件数のエリアが残っているため今後の加入促進が課題である。</t>
    <rPh sb="8" eb="10">
      <t>ジュウライ</t>
    </rPh>
    <rPh sb="25" eb="27">
      <t>タイハン</t>
    </rPh>
    <rPh sb="44" eb="46">
      <t>リョウキン</t>
    </rPh>
    <rPh sb="46" eb="48">
      <t>ネア</t>
    </rPh>
    <rPh sb="50" eb="52">
      <t>キュウム</t>
    </rPh>
    <rPh sb="73" eb="76">
      <t>ミフキュウ</t>
    </rPh>
    <rPh sb="76" eb="78">
      <t>チイキ</t>
    </rPh>
    <rPh sb="79" eb="81">
      <t>コウシン</t>
    </rPh>
    <rPh sb="85" eb="88">
      <t>ケイカクテキ</t>
    </rPh>
    <rPh sb="89" eb="91">
      <t>ジッシ</t>
    </rPh>
    <rPh sb="109" eb="110">
      <t>ウ</t>
    </rPh>
    <rPh sb="111" eb="112">
      <t>キ</t>
    </rPh>
    <rPh sb="113" eb="115">
      <t>ケッサン</t>
    </rPh>
    <rPh sb="125" eb="126">
      <t>ヒク</t>
    </rPh>
    <rPh sb="178" eb="180">
      <t>ゲンショウ</t>
    </rPh>
    <rPh sb="198" eb="200">
      <t>ケンセツ</t>
    </rPh>
    <rPh sb="205" eb="207">
      <t>ゾウカ</t>
    </rPh>
    <rPh sb="218" eb="220">
      <t>ゾウカ</t>
    </rPh>
    <rPh sb="226" eb="228">
      <t>ダンチ</t>
    </rPh>
    <rPh sb="248" eb="250">
      <t>コウジョウ</t>
    </rPh>
    <rPh sb="268" eb="269">
      <t>ノコ</t>
    </rPh>
    <rPh sb="275" eb="277">
      <t>コンゴ</t>
    </rPh>
    <rPh sb="278" eb="282">
      <t>カニュウソクシン</t>
    </rPh>
    <rPh sb="283" eb="285">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</si>
</sst>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2-4005-9625-721AE54EBCC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63B2-4005-9625-721AE54EBCC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CD-428A-89C2-8EE731115B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3FCD-428A-89C2-8EE731115B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72.23</c:v>
                </c:pt>
                <c:pt idx="1">
                  <c:v>72.59</c:v>
                </c:pt>
                <c:pt idx="2">
                  <c:v>71.66</c:v>
                </c:pt>
                <c:pt idx="3">
                  <c:v>73.28</c:v>
                </c:pt>
                <c:pt idx="4">
                  <c:v>75.790000000000006</c:v>
                </c:pt>
              </c:numCache>
            </c:numRef>
          </c:val>
          <c:extLst>
            <c:ext xmlns:c16="http://schemas.microsoft.com/office/drawing/2014/chart" uri="{C3380CC4-5D6E-409C-BE32-E72D297353CC}">
              <c16:uniqueId val="{00000000-0E5B-48FE-934B-D291D50EA3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0E5B-48FE-934B-D291D50EA3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87.87</c:v>
                </c:pt>
                <c:pt idx="1">
                  <c:v>84.03</c:v>
                </c:pt>
                <c:pt idx="2">
                  <c:v>88.48</c:v>
                </c:pt>
                <c:pt idx="3">
                  <c:v>93.14</c:v>
                </c:pt>
                <c:pt idx="4">
                  <c:v>86.92</c:v>
                </c:pt>
              </c:numCache>
            </c:numRef>
          </c:val>
          <c:extLst>
            <c:ext xmlns:c16="http://schemas.microsoft.com/office/drawing/2014/chart" uri="{C3380CC4-5D6E-409C-BE32-E72D297353CC}">
              <c16:uniqueId val="{00000000-C3F9-47A6-8633-E8FFC59B48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F9-47A6-8633-E8FFC59B48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93-46B2-ABCE-C953A7EFAB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93-46B2-ABCE-C953A7EFAB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D6-49AC-AE35-4BBDD436D9F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D6-49AC-AE35-4BBDD436D9F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88-4B76-9042-5B41667B89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88-4B76-9042-5B41667B89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B2-4126-ACF5-962D081514A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B2-4126-ACF5-962D081514A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762.37</c:v>
                </c:pt>
                <c:pt idx="1">
                  <c:v>629.16</c:v>
                </c:pt>
                <c:pt idx="2">
                  <c:v>667.52</c:v>
                </c:pt>
                <c:pt idx="3">
                  <c:v>406.67</c:v>
                </c:pt>
                <c:pt idx="4">
                  <c:v>208.81</c:v>
                </c:pt>
              </c:numCache>
            </c:numRef>
          </c:val>
          <c:extLst>
            <c:ext xmlns:c16="http://schemas.microsoft.com/office/drawing/2014/chart" uri="{C3380CC4-5D6E-409C-BE32-E72D297353CC}">
              <c16:uniqueId val="{00000000-6030-494A-823E-194182B463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6030-494A-823E-194182B463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38.200000000000003</c:v>
                </c:pt>
                <c:pt idx="1">
                  <c:v>44.8</c:v>
                </c:pt>
                <c:pt idx="2">
                  <c:v>52.59</c:v>
                </c:pt>
                <c:pt idx="3">
                  <c:v>67.55</c:v>
                </c:pt>
                <c:pt idx="4">
                  <c:v>45.19</c:v>
                </c:pt>
              </c:numCache>
            </c:numRef>
          </c:val>
          <c:extLst>
            <c:ext xmlns:c16="http://schemas.microsoft.com/office/drawing/2014/chart" uri="{C3380CC4-5D6E-409C-BE32-E72D297353CC}">
              <c16:uniqueId val="{00000000-5EB0-4C76-9AF0-BBE0A71EB7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5EB0-4C76-9AF0-BBE0A71EB7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300.64</c:v>
                </c:pt>
                <c:pt idx="1">
                  <c:v>253.22</c:v>
                </c:pt>
                <c:pt idx="2">
                  <c:v>221.28</c:v>
                </c:pt>
                <c:pt idx="3">
                  <c:v>162.41</c:v>
                </c:pt>
                <c:pt idx="4">
                  <c:v>224.19</c:v>
                </c:pt>
              </c:numCache>
            </c:numRef>
          </c:val>
          <c:extLst>
            <c:ext xmlns:c16="http://schemas.microsoft.com/office/drawing/2014/chart" uri="{C3380CC4-5D6E-409C-BE32-E72D297353CC}">
              <c16:uniqueId val="{00000000-DBD6-4C61-935F-E6C97330F7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DBD6-4C61-935F-E6C97330F7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西桂町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4001</v>
      </c>
      <c r="AM8" s="41"/>
      <c r="AN8" s="41"/>
      <c r="AO8" s="41"/>
      <c r="AP8" s="41"/>
      <c r="AQ8" s="41"/>
      <c r="AR8" s="41"/>
      <c r="AS8" s="41"/>
      <c r="AT8" s="34">
        <f>データ!T6</f>
        <v>79.680000000000007</v>
      </c>
      <c r="AU8" s="34"/>
      <c r="AV8" s="34"/>
      <c r="AW8" s="34"/>
      <c r="AX8" s="34"/>
      <c r="AY8" s="34"/>
      <c r="AZ8" s="34"/>
      <c r="BA8" s="34"/>
      <c r="BB8" s="34">
        <f>データ!U6</f>
        <v>50.21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58.34</v>
      </c>
      <c r="Q10" s="34"/>
      <c r="R10" s="34"/>
      <c r="S10" s="34"/>
      <c r="T10" s="34"/>
      <c r="U10" s="34"/>
      <c r="V10" s="34"/>
      <c r="W10" s="34">
        <f>データ!Q6</f>
        <v>100</v>
      </c>
      <c r="X10" s="34"/>
      <c r="Y10" s="34"/>
      <c r="Z10" s="34"/>
      <c r="AA10" s="34"/>
      <c r="AB10" s="34"/>
      <c r="AC10" s="34"/>
      <c r="AD10" s="41">
        <f>データ!R6</f>
        <v>2090</v>
      </c>
      <c r="AE10" s="41"/>
      <c r="AF10" s="41"/>
      <c r="AG10" s="41"/>
      <c r="AH10" s="41"/>
      <c r="AI10" s="41"/>
      <c r="AJ10" s="41"/>
      <c r="AK10" s="2"/>
      <c r="AL10" s="41">
        <f>データ!V6</f>
        <v>2309</v>
      </c>
      <c r="AM10" s="41"/>
      <c r="AN10" s="41"/>
      <c r="AO10" s="41"/>
      <c r="AP10" s="41"/>
      <c r="AQ10" s="41"/>
      <c r="AR10" s="41"/>
      <c r="AS10" s="41"/>
      <c r="AT10" s="34">
        <f>データ!W6</f>
        <v>0.74</v>
      </c>
      <c r="AU10" s="34"/>
      <c r="AV10" s="34"/>
      <c r="AW10" s="34"/>
      <c r="AX10" s="34"/>
      <c r="AY10" s="34"/>
      <c r="AZ10" s="34"/>
      <c r="BA10" s="34"/>
      <c r="BB10" s="34">
        <f>データ!X6</f>
        <v>3120.27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44</v>
      </c>
      <c r="O86" s="12" t="str">
        <f>データ!EO6</f>
        <v>【0.22】</v>
      </c>
    </row>
  </sheetData>
  <sheetProtection algorithmName="SHA-512" hashValue="7fF7zvwoZzGneEKkJnkxejZT3te31lWpkqxW9pO4oiA41N/hOSqePMmYlNNF+k2pEFGLPMSC6MdPfC83cihsSw==" saltValue="OO/c7UFXU5snlFrKt9f5t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194239</v>
      </c>
      <c r="D6" s="19">
        <f t="shared" si="3"/>
        <v>47</v>
      </c>
      <c r="E6" s="19">
        <f t="shared" si="3"/>
        <v>17</v>
      </c>
      <c r="F6" s="19">
        <f t="shared" si="3"/>
        <v>1</v>
      </c>
      <c r="G6" s="19">
        <f t="shared" si="3"/>
        <v>0</v>
      </c>
      <c r="H6" s="19" t="str">
        <f t="shared" si="3"/>
        <v>山梨県　西桂町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58.34</v>
      </c>
      <c r="Q6" s="20">
        <f t="shared" si="3"/>
        <v>100</v>
      </c>
      <c r="R6" s="20">
        <f t="shared" si="3"/>
        <v>2090</v>
      </c>
      <c r="S6" s="20">
        <f t="shared" si="3"/>
        <v>4001</v>
      </c>
      <c r="T6" s="20">
        <f t="shared" si="3"/>
        <v>79.680000000000007</v>
      </c>
      <c r="U6" s="20">
        <f t="shared" si="3"/>
        <v>50.21</v>
      </c>
      <c r="V6" s="20">
        <f t="shared" si="3"/>
        <v>2309</v>
      </c>
      <c r="W6" s="20">
        <f t="shared" si="3"/>
        <v>0.74</v>
      </c>
      <c r="X6" s="20">
        <f t="shared" si="3"/>
        <v>3120.27</v>
      </c>
      <c r="Y6" s="21">
        <f>IF(Y7="",NA(),Y7)</f>
        <v>87.87</v>
      </c>
      <c r="Z6" s="21">
        <f t="shared" ref="Z6:AH6" si="4">IF(Z7="",NA(),Z7)</f>
        <v>84.03</v>
      </c>
      <c r="AA6" s="21">
        <f t="shared" si="4"/>
        <v>88.48</v>
      </c>
      <c r="AB6" s="21">
        <f t="shared" si="4"/>
        <v>93.14</v>
      </c>
      <c r="AC6" s="21">
        <f t="shared" si="4"/>
        <v>86.92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762.37</v>
      </c>
      <c r="BG6" s="21">
        <f t="shared" ref="BG6:BO6" si="7">IF(BG7="",NA(),BG7)</f>
        <v>629.16</v>
      </c>
      <c r="BH6" s="21">
        <f t="shared" si="7"/>
        <v>667.52</v>
      </c>
      <c r="BI6" s="21">
        <f t="shared" si="7"/>
        <v>406.67</v>
      </c>
      <c r="BJ6" s="21">
        <f t="shared" si="7"/>
        <v>208.81</v>
      </c>
      <c r="BK6" s="21">
        <f t="shared" si="7"/>
        <v>1001.3</v>
      </c>
      <c r="BL6" s="21">
        <f t="shared" si="7"/>
        <v>1050.51</v>
      </c>
      <c r="BM6" s="21">
        <f t="shared" si="7"/>
        <v>1102.01</v>
      </c>
      <c r="BN6" s="21">
        <f t="shared" si="7"/>
        <v>987.36</v>
      </c>
      <c r="BO6" s="21">
        <f t="shared" si="7"/>
        <v>1042.77</v>
      </c>
      <c r="BP6" s="20" t="str">
        <f>IF(BP7="","",IF(BP7="-","【-】","【"&amp;SUBSTITUTE(TEXT(BP7,"#,##0.00"),"-","△")&amp;"】"))</f>
        <v>【630.82】</v>
      </c>
      <c r="BQ6" s="21">
        <f>IF(BQ7="",NA(),BQ7)</f>
        <v>38.200000000000003</v>
      </c>
      <c r="BR6" s="21">
        <f t="shared" ref="BR6:BZ6" si="8">IF(BR7="",NA(),BR7)</f>
        <v>44.8</v>
      </c>
      <c r="BS6" s="21">
        <f t="shared" si="8"/>
        <v>52.59</v>
      </c>
      <c r="BT6" s="21">
        <f t="shared" si="8"/>
        <v>67.55</v>
      </c>
      <c r="BU6" s="21">
        <f t="shared" si="8"/>
        <v>45.19</v>
      </c>
      <c r="BV6" s="21">
        <f t="shared" si="8"/>
        <v>81.88</v>
      </c>
      <c r="BW6" s="21">
        <f t="shared" si="8"/>
        <v>82.65</v>
      </c>
      <c r="BX6" s="21">
        <f t="shared" si="8"/>
        <v>82.55</v>
      </c>
      <c r="BY6" s="21">
        <f t="shared" si="8"/>
        <v>83.55</v>
      </c>
      <c r="BZ6" s="21">
        <f t="shared" si="8"/>
        <v>84.48</v>
      </c>
      <c r="CA6" s="20" t="str">
        <f>IF(CA7="","",IF(CA7="-","【-】","【"&amp;SUBSTITUTE(TEXT(CA7,"#,##0.00"),"-","△")&amp;"】"))</f>
        <v>【97.81】</v>
      </c>
      <c r="CB6" s="21">
        <f>IF(CB7="",NA(),CB7)</f>
        <v>300.64</v>
      </c>
      <c r="CC6" s="21">
        <f t="shared" ref="CC6:CK6" si="9">IF(CC7="",NA(),CC7)</f>
        <v>253.22</v>
      </c>
      <c r="CD6" s="21">
        <f t="shared" si="9"/>
        <v>221.28</v>
      </c>
      <c r="CE6" s="21">
        <f t="shared" si="9"/>
        <v>162.41</v>
      </c>
      <c r="CF6" s="21">
        <f t="shared" si="9"/>
        <v>224.19</v>
      </c>
      <c r="CG6" s="21">
        <f t="shared" si="9"/>
        <v>187.55</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49.28</v>
      </c>
      <c r="CW6" s="20" t="str">
        <f>IF(CW7="","",IF(CW7="-","【-】","【"&amp;SUBSTITUTE(TEXT(CW7,"#,##0.00"),"-","△")&amp;"】"))</f>
        <v>【58.94】</v>
      </c>
      <c r="CX6" s="21">
        <f>IF(CX7="",NA(),CX7)</f>
        <v>72.23</v>
      </c>
      <c r="CY6" s="21">
        <f t="shared" ref="CY6:DG6" si="11">IF(CY7="",NA(),CY7)</f>
        <v>72.59</v>
      </c>
      <c r="CZ6" s="21">
        <f t="shared" si="11"/>
        <v>71.66</v>
      </c>
      <c r="DA6" s="21">
        <f t="shared" si="11"/>
        <v>73.28</v>
      </c>
      <c r="DB6" s="21">
        <f t="shared" si="11"/>
        <v>75.790000000000006</v>
      </c>
      <c r="DC6" s="21">
        <f t="shared" si="11"/>
        <v>82.55</v>
      </c>
      <c r="DD6" s="21">
        <f t="shared" si="11"/>
        <v>82.08</v>
      </c>
      <c r="DE6" s="21">
        <f t="shared" si="11"/>
        <v>81.34</v>
      </c>
      <c r="DF6" s="21">
        <f t="shared" si="11"/>
        <v>81.14</v>
      </c>
      <c r="DG6" s="21">
        <f t="shared" si="11"/>
        <v>79.7</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5" s="22" customFormat="1" x14ac:dyDescent="0.15">
      <c r="A7" s="14"/>
      <c r="B7" s="23">
        <v>2023</v>
      </c>
      <c r="C7" s="23">
        <v>194239</v>
      </c>
      <c r="D7" s="23">
        <v>47</v>
      </c>
      <c r="E7" s="23">
        <v>17</v>
      </c>
      <c r="F7" s="23">
        <v>1</v>
      </c>
      <c r="G7" s="23">
        <v>0</v>
      </c>
      <c r="H7" s="23" t="s">
        <v>98</v>
      </c>
      <c r="I7" s="23" t="s">
        <v>99</v>
      </c>
      <c r="J7" s="23" t="s">
        <v>100</v>
      </c>
      <c r="K7" s="23" t="s">
        <v>101</v>
      </c>
      <c r="L7" s="23" t="s">
        <v>102</v>
      </c>
      <c r="M7" s="23" t="s">
        <v>103</v>
      </c>
      <c r="N7" s="24" t="s">
        <v>104</v>
      </c>
      <c r="O7" s="24" t="s">
        <v>105</v>
      </c>
      <c r="P7" s="24">
        <v>58.34</v>
      </c>
      <c r="Q7" s="24">
        <v>100</v>
      </c>
      <c r="R7" s="24">
        <v>2090</v>
      </c>
      <c r="S7" s="24">
        <v>4001</v>
      </c>
      <c r="T7" s="24">
        <v>79.680000000000007</v>
      </c>
      <c r="U7" s="24">
        <v>50.21</v>
      </c>
      <c r="V7" s="24">
        <v>2309</v>
      </c>
      <c r="W7" s="24">
        <v>0.74</v>
      </c>
      <c r="X7" s="24">
        <v>3120.27</v>
      </c>
      <c r="Y7" s="24">
        <v>87.87</v>
      </c>
      <c r="Z7" s="24">
        <v>84.03</v>
      </c>
      <c r="AA7" s="24">
        <v>88.48</v>
      </c>
      <c r="AB7" s="24">
        <v>93.14</v>
      </c>
      <c r="AC7" s="24">
        <v>86.92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762.37</v>
      </c>
      <c r="BG7" s="24">
        <v>629.16</v>
      </c>
      <c r="BH7" s="24">
        <v>667.52</v>
      </c>
      <c r="BI7" s="24">
        <v>406.67</v>
      </c>
      <c r="BJ7" s="24">
        <v>208.81</v>
      </c>
      <c r="BK7" s="24">
        <v>1001.3</v>
      </c>
      <c r="BL7" s="24">
        <v>1050.51</v>
      </c>
      <c r="BM7" s="24">
        <v>1102.01</v>
      </c>
      <c r="BN7" s="24">
        <v>987.36</v>
      </c>
      <c r="BO7" s="24">
        <v>1042.77</v>
      </c>
      <c r="BP7" s="24">
        <v>630.82000000000005</v>
      </c>
      <c r="BQ7" s="24">
        <v>38.200000000000003</v>
      </c>
      <c r="BR7" s="24">
        <v>44.8</v>
      </c>
      <c r="BS7" s="24">
        <v>52.59</v>
      </c>
      <c r="BT7" s="24">
        <v>67.55</v>
      </c>
      <c r="BU7" s="24">
        <v>45.19</v>
      </c>
      <c r="BV7" s="24">
        <v>81.88</v>
      </c>
      <c r="BW7" s="24">
        <v>82.65</v>
      </c>
      <c r="BX7" s="24">
        <v>82.55</v>
      </c>
      <c r="BY7" s="24">
        <v>83.55</v>
      </c>
      <c r="BZ7" s="24">
        <v>84.48</v>
      </c>
      <c r="CA7" s="24">
        <v>97.81</v>
      </c>
      <c r="CB7" s="24">
        <v>300.64</v>
      </c>
      <c r="CC7" s="24">
        <v>253.22</v>
      </c>
      <c r="CD7" s="24">
        <v>221.28</v>
      </c>
      <c r="CE7" s="24">
        <v>162.41</v>
      </c>
      <c r="CF7" s="24">
        <v>224.19</v>
      </c>
      <c r="CG7" s="24">
        <v>187.55</v>
      </c>
      <c r="CH7" s="24">
        <v>186.3</v>
      </c>
      <c r="CI7" s="24">
        <v>188.38</v>
      </c>
      <c r="CJ7" s="24">
        <v>185.98</v>
      </c>
      <c r="CK7" s="24">
        <v>187.11</v>
      </c>
      <c r="CL7" s="24">
        <v>138.75</v>
      </c>
      <c r="CM7" s="24" t="s">
        <v>104</v>
      </c>
      <c r="CN7" s="24" t="s">
        <v>104</v>
      </c>
      <c r="CO7" s="24" t="s">
        <v>104</v>
      </c>
      <c r="CP7" s="24" t="s">
        <v>104</v>
      </c>
      <c r="CQ7" s="24" t="s">
        <v>104</v>
      </c>
      <c r="CR7" s="24">
        <v>50.94</v>
      </c>
      <c r="CS7" s="24">
        <v>50.53</v>
      </c>
      <c r="CT7" s="24">
        <v>51.42</v>
      </c>
      <c r="CU7" s="24">
        <v>48.95</v>
      </c>
      <c r="CV7" s="24">
        <v>49.28</v>
      </c>
      <c r="CW7" s="24">
        <v>58.94</v>
      </c>
      <c r="CX7" s="24">
        <v>72.23</v>
      </c>
      <c r="CY7" s="24">
        <v>72.59</v>
      </c>
      <c r="CZ7" s="24">
        <v>71.66</v>
      </c>
      <c r="DA7" s="24">
        <v>73.28</v>
      </c>
      <c r="DB7" s="24">
        <v>75.790000000000006</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0.57999999999999996</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建設産業課　相澤　亮</cp:lastModifiedBy>
  <cp:lastPrinted>2025-02-06T04:39:15Z</cp:lastPrinted>
  <dcterms:created xsi:type="dcterms:W3CDTF">2024-12-19T01:38:28Z</dcterms:created>
  <dcterms:modified xsi:type="dcterms:W3CDTF">2025-04-18T04:52:35Z</dcterms:modified>
  <cp:category/>
</cp:coreProperties>
</file>